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FAA92CA1-A994-4CC5-B03F-AF5B9497C909}" xr6:coauthVersionLast="36" xr6:coauthVersionMax="36" xr10:uidLastSave="{00000000-0000-0000-0000-000000000000}"/>
  <bookViews>
    <workbookView xWindow="0" yWindow="0" windowWidth="23040" windowHeight="10050" xr2:uid="{00000000-000D-0000-FFFF-FFFF00000000}"/>
  </bookViews>
  <sheets>
    <sheet name="VUE D'ENSEMBLE" sheetId="1" r:id="rId1"/>
    <sheet name="ACTIFS" sheetId="2" r:id="rId2"/>
    <sheet name="PASSIFS" sheetId="3" r:id="rId3"/>
    <sheet name="calculations" sheetId="4" state="hidden" r:id="rId4"/>
  </sheets>
  <definedNames>
    <definedName name="NetWorth">calculations!$C$23</definedName>
    <definedName name="_xlnm.Print_Area" localSheetId="0">'VUE D''ENSEMBLE'!$A$1:$H$20</definedName>
    <definedName name="TotalAssets">calculations!$C$15</definedName>
    <definedName name="TotalLiabilites">calculations!$C$20</definedName>
  </definedNames>
  <calcPr calcId="162913"/>
</workbook>
</file>

<file path=xl/calcChain.xml><?xml version="1.0" encoding="utf-8"?>
<calcChain xmlns="http://schemas.openxmlformats.org/spreadsheetml/2006/main">
  <c r="E24" i="2" l="1"/>
  <c r="B14" i="4" l="1"/>
  <c r="B13" i="4"/>
  <c r="C19" i="4"/>
  <c r="C18" i="4"/>
  <c r="B19" i="4"/>
  <c r="B18" i="4"/>
  <c r="C14" i="4"/>
  <c r="C13" i="4"/>
  <c r="C12" i="4"/>
  <c r="B12" i="4"/>
  <c r="C11" i="4"/>
  <c r="B11" i="4"/>
  <c r="C20" i="4" l="1"/>
  <c r="C15" i="4"/>
  <c r="B13" i="3" l="1"/>
  <c r="G12" i="1"/>
  <c r="B13" i="2"/>
  <c r="D12" i="1"/>
  <c r="C23" i="4"/>
  <c r="B12" i="1" s="1"/>
  <c r="I14" i="2"/>
  <c r="I14" i="3"/>
  <c r="E14" i="3"/>
  <c r="I24" i="2"/>
  <c r="E14" i="2"/>
</calcChain>
</file>

<file path=xl/sharedStrings.xml><?xml version="1.0" encoding="utf-8"?>
<sst xmlns="http://schemas.openxmlformats.org/spreadsheetml/2006/main" count="87" uniqueCount="61">
  <si>
    <t>Total Assets</t>
  </si>
  <si>
    <t>Total Liabilities</t>
  </si>
  <si>
    <t>Net Worth</t>
  </si>
  <si>
    <t>*** This sheet should remain hidden ***</t>
  </si>
  <si>
    <t xml:space="preserve"> </t>
  </si>
  <si>
    <t>ACTIFS</t>
  </si>
  <si>
    <t>PASSIFS</t>
  </si>
  <si>
    <t>VUE D'ENSEMBLE</t>
  </si>
  <si>
    <t>ACTIFS NETS</t>
  </si>
  <si>
    <t>Tous les actifs</t>
  </si>
  <si>
    <t>TRÉSORERIE</t>
  </si>
  <si>
    <t>INVESTISSEMENTS</t>
  </si>
  <si>
    <t>RETRAITE</t>
  </si>
  <si>
    <t>PRIVÉ</t>
  </si>
  <si>
    <t>NON-COUVERT</t>
  </si>
  <si>
    <t>COUVERT</t>
  </si>
  <si>
    <t>Tous les passifs</t>
  </si>
  <si>
    <t>TOTAL DES ACTIFS</t>
  </si>
  <si>
    <t>MONTANT</t>
  </si>
  <si>
    <t>Trésorerie réelle disponible</t>
  </si>
  <si>
    <t>Comptes courants</t>
  </si>
  <si>
    <t>Comptes épargne</t>
  </si>
  <si>
    <t>Comptes en bourse</t>
  </si>
  <si>
    <t>Fonds monétaire</t>
  </si>
  <si>
    <t>Certificats de dépôt</t>
  </si>
  <si>
    <t>Obligations d'État</t>
  </si>
  <si>
    <t>Montant de l'assurance-vie</t>
  </si>
  <si>
    <t>TOTAL</t>
  </si>
  <si>
    <t>Actions</t>
  </si>
  <si>
    <t>Obligations</t>
  </si>
  <si>
    <t>Fonds d'investissement</t>
  </si>
  <si>
    <t>Participations / Crowdfunding</t>
  </si>
  <si>
    <t>Prêts P2P</t>
  </si>
  <si>
    <t>Autres</t>
  </si>
  <si>
    <t>Retraite</t>
  </si>
  <si>
    <t xml:space="preserve">Prévoyance </t>
  </si>
  <si>
    <t>Autres plans de paiement</t>
  </si>
  <si>
    <t>Autres valeurs d'actifs</t>
  </si>
  <si>
    <t>Fourrures et bijoux</t>
  </si>
  <si>
    <t>Mobilier de votre appartement</t>
  </si>
  <si>
    <t>Voiture</t>
  </si>
  <si>
    <t>Objets de collection</t>
  </si>
  <si>
    <t>Résidence secondaire</t>
  </si>
  <si>
    <t>Résidence principale</t>
  </si>
  <si>
    <t>PERSONNEL</t>
  </si>
  <si>
    <t>NON COUVERT</t>
  </si>
  <si>
    <t>DETTE</t>
  </si>
  <si>
    <t>Dettes de cartes de crédit</t>
  </si>
  <si>
    <t>Comptes de débit</t>
  </si>
  <si>
    <t>Prêt étudiant</t>
  </si>
  <si>
    <t>Pension alimentaire</t>
  </si>
  <si>
    <t>Pension alimentaire pour enfant</t>
  </si>
  <si>
    <t>Dettes fiscales</t>
  </si>
  <si>
    <t>Prêt auto</t>
  </si>
  <si>
    <t>Crédit à la consommation</t>
  </si>
  <si>
    <t>Hypothèque</t>
  </si>
  <si>
    <t>Deuxième hypothèque</t>
  </si>
  <si>
    <t>Autres prêts</t>
  </si>
  <si>
    <t>Dettes fisacles</t>
  </si>
  <si>
    <t>TOTAL DES PASSIFS</t>
  </si>
  <si>
    <t>PASSIFS NETS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</si>
</sst>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-* #,##0.00\ &quot;€&quot;_-;\-* #,##0.00\ &quot;€&quot;_-;_-* &quot;-&quot;??\ &quot;€&quot;_-;_-@_-"/>
    <numFmt numFmtId="164" formatCode="&quot;$&quot;#,##0"/>
  </numFmts>
  <fonts count="16" x14ac:knownFonts="1">
    <font>
      <sz val="9"/>
      <color theme="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6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34"/>
      <color theme="1"/>
      <name val="Franklin Gothic Medium"/>
      <family val="2"/>
      <scheme val="minor"/>
    </font>
    <font>
      <sz val="45"/>
      <color theme="1"/>
      <name val="Franklin Gothic Medium"/>
      <family val="2"/>
      <scheme val="minor"/>
    </font>
    <font>
      <sz val="13"/>
      <color theme="1"/>
      <name val="Franklin Gothic Medium"/>
      <family val="2"/>
      <scheme val="minor"/>
    </font>
    <font>
      <sz val="16"/>
      <color theme="1"/>
      <name val="Franklin Gothic Medium"/>
      <family val="2"/>
      <scheme val="major"/>
    </font>
    <font>
      <sz val="36"/>
      <color theme="1"/>
      <name val="Franklin Gothic Medium"/>
      <family val="2"/>
      <scheme val="major"/>
    </font>
    <font>
      <sz val="28"/>
      <color theme="1"/>
      <name val="Franklin Gothic Medium"/>
      <family val="2"/>
      <scheme val="major"/>
    </font>
    <font>
      <sz val="26"/>
      <color theme="3"/>
      <name val="Franklin Gothic Medium"/>
      <family val="2"/>
      <scheme val="major"/>
    </font>
    <font>
      <sz val="14"/>
      <color theme="3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sz val="24"/>
      <color theme="3"/>
      <name val="Franklin Gothic Medium"/>
      <family val="2"/>
      <scheme val="major"/>
    </font>
    <font>
      <sz val="9"/>
      <color theme="1"/>
      <name val="Franklin Gothic Medium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Dashed">
        <color theme="7"/>
      </left>
      <right/>
      <top/>
      <bottom/>
      <diagonal/>
    </border>
    <border>
      <left/>
      <right/>
      <top/>
      <bottom style="thick">
        <color theme="7"/>
      </bottom>
      <diagonal/>
    </border>
    <border>
      <left/>
      <right style="mediumDashed">
        <color theme="7"/>
      </right>
      <top/>
      <bottom style="thick">
        <color theme="7"/>
      </bottom>
      <diagonal/>
    </border>
    <border>
      <left style="mediumDashed">
        <color theme="7"/>
      </left>
      <right/>
      <top/>
      <bottom style="thick">
        <color theme="7"/>
      </bottom>
      <diagonal/>
    </border>
    <border>
      <left/>
      <right style="mediumDashed">
        <color theme="7"/>
      </right>
      <top/>
      <bottom/>
      <diagonal/>
    </border>
    <border>
      <left/>
      <right/>
      <top/>
      <bottom style="mediumDashed">
        <color theme="7"/>
      </bottom>
      <diagonal/>
    </border>
    <border>
      <left/>
      <right style="mediumDashed">
        <color theme="7"/>
      </right>
      <top/>
      <bottom style="mediumDashed">
        <color theme="7"/>
      </bottom>
      <diagonal/>
    </border>
    <border>
      <left/>
      <right style="mediumDashed">
        <color theme="7"/>
      </right>
      <top style="mediumDashed">
        <color theme="7"/>
      </top>
      <bottom/>
      <diagonal/>
    </border>
    <border>
      <left style="mediumDashed">
        <color theme="7"/>
      </left>
      <right/>
      <top/>
      <bottom style="mediumDashed">
        <color theme="7"/>
      </bottom>
      <diagonal/>
    </border>
    <border>
      <left/>
      <right/>
      <top style="mediumDashed">
        <color theme="7"/>
      </top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</borders>
  <cellStyleXfs count="6">
    <xf numFmtId="0" fontId="0" fillId="2" borderId="0"/>
    <xf numFmtId="0" fontId="14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indent="2"/>
    </xf>
    <xf numFmtId="0" fontId="1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15" fillId="0" borderId="0" applyFont="0" applyFill="0" applyBorder="0" applyAlignment="0" applyProtection="0"/>
  </cellStyleXfs>
  <cellXfs count="49">
    <xf numFmtId="0" fontId="0" fillId="2" borderId="0" xfId="0"/>
    <xf numFmtId="0" fontId="0" fillId="2" borderId="0" xfId="0" applyAlignment="1">
      <alignment horizontal="left" indent="1"/>
    </xf>
    <xf numFmtId="0" fontId="0" fillId="2" borderId="0" xfId="0" applyFont="1"/>
    <xf numFmtId="0" fontId="2" fillId="3" borderId="0" xfId="0" applyFont="1" applyFill="1"/>
    <xf numFmtId="164" fontId="2" fillId="3" borderId="0" xfId="0" applyNumberFormat="1" applyFont="1" applyFill="1" applyAlignment="1">
      <alignment horizontal="right" indent="1"/>
    </xf>
    <xf numFmtId="0" fontId="2" fillId="4" borderId="0" xfId="0" applyFont="1" applyFill="1"/>
    <xf numFmtId="164" fontId="2" fillId="4" borderId="0" xfId="0" applyNumberFormat="1" applyFont="1" applyFill="1" applyAlignment="1">
      <alignment horizontal="right" indent="1"/>
    </xf>
    <xf numFmtId="164" fontId="2" fillId="5" borderId="0" xfId="0" applyNumberFormat="1" applyFont="1" applyFill="1" applyAlignment="1">
      <alignment horizontal="right" indent="1"/>
    </xf>
    <xf numFmtId="0" fontId="2" fillId="5" borderId="0" xfId="0" applyFont="1" applyFill="1"/>
    <xf numFmtId="0" fontId="0" fillId="2" borderId="0" xfId="0" applyAlignment="1">
      <alignment horizontal="center"/>
    </xf>
    <xf numFmtId="0" fontId="0" fillId="2" borderId="2" xfId="0" applyBorder="1"/>
    <xf numFmtId="0" fontId="0" fillId="2" borderId="3" xfId="0" applyBorder="1"/>
    <xf numFmtId="0" fontId="0" fillId="2" borderId="2" xfId="0" applyBorder="1" applyAlignment="1">
      <alignment horizontal="left"/>
    </xf>
    <xf numFmtId="0" fontId="4" fillId="2" borderId="0" xfId="0" applyFont="1" applyAlignment="1">
      <alignment vertical="center"/>
    </xf>
    <xf numFmtId="0" fontId="0" fillId="2" borderId="5" xfId="0" applyFont="1" applyBorder="1"/>
    <xf numFmtId="0" fontId="0" fillId="2" borderId="0" xfId="0" applyFont="1" applyBorder="1"/>
    <xf numFmtId="164" fontId="6" fillId="2" borderId="6" xfId="0" applyNumberFormat="1" applyFont="1" applyBorder="1" applyAlignment="1">
      <alignment horizontal="center"/>
    </xf>
    <xf numFmtId="0" fontId="0" fillId="2" borderId="1" xfId="0" applyFont="1" applyBorder="1"/>
    <xf numFmtId="164" fontId="6" fillId="2" borderId="7" xfId="0" applyNumberFormat="1" applyFont="1" applyBorder="1" applyAlignment="1">
      <alignment horizontal="center"/>
    </xf>
    <xf numFmtId="0" fontId="3" fillId="2" borderId="10" xfId="0" applyFont="1" applyBorder="1" applyAlignment="1">
      <alignment horizontal="center"/>
    </xf>
    <xf numFmtId="0" fontId="7" fillId="2" borderId="0" xfId="0" applyFont="1" applyBorder="1" applyAlignment="1">
      <alignment horizontal="left" indent="4"/>
    </xf>
    <xf numFmtId="164" fontId="6" fillId="2" borderId="9" xfId="0" applyNumberFormat="1" applyFont="1" applyBorder="1" applyAlignment="1">
      <alignment horizontal="center"/>
    </xf>
    <xf numFmtId="0" fontId="3" fillId="2" borderId="8" xfId="0" applyFont="1" applyBorder="1" applyAlignment="1">
      <alignment horizontal="center"/>
    </xf>
    <xf numFmtId="0" fontId="7" fillId="2" borderId="5" xfId="0" applyFont="1" applyBorder="1" applyAlignment="1">
      <alignment horizontal="left" indent="4"/>
    </xf>
    <xf numFmtId="0" fontId="5" fillId="2" borderId="1" xfId="0" applyFont="1" applyBorder="1" applyAlignment="1">
      <alignment horizontal="center"/>
    </xf>
    <xf numFmtId="0" fontId="1" fillId="2" borderId="5" xfId="0" applyFont="1" applyBorder="1" applyAlignment="1">
      <alignment horizontal="left" indent="4"/>
    </xf>
    <xf numFmtId="0" fontId="1" fillId="2" borderId="0" xfId="0" applyFont="1" applyBorder="1" applyAlignment="1">
      <alignment horizontal="left" indent="4"/>
    </xf>
    <xf numFmtId="0" fontId="1" fillId="2" borderId="0" xfId="0" applyFont="1"/>
    <xf numFmtId="0" fontId="8" fillId="2" borderId="3" xfId="0" applyFont="1" applyBorder="1" applyAlignment="1">
      <alignment horizontal="left" indent="1"/>
    </xf>
    <xf numFmtId="0" fontId="14" fillId="2" borderId="0" xfId="1" applyFill="1" applyAlignment="1">
      <alignment horizontal="center" vertical="center"/>
    </xf>
    <xf numFmtId="0" fontId="12" fillId="2" borderId="2" xfId="2" applyFill="1" applyBorder="1">
      <alignment horizontal="left" indent="2"/>
    </xf>
    <xf numFmtId="0" fontId="13" fillId="2" borderId="11" xfId="3" applyFill="1" applyBorder="1" applyAlignment="1">
      <alignment horizontal="left" vertical="center" indent="4"/>
    </xf>
    <xf numFmtId="0" fontId="13" fillId="2" borderId="12" xfId="3" applyFill="1" applyBorder="1" applyAlignment="1">
      <alignment horizontal="left" vertical="center" indent="4"/>
    </xf>
    <xf numFmtId="0" fontId="12" fillId="2" borderId="4" xfId="2" applyFill="1" applyBorder="1">
      <alignment horizontal="left" indent="2"/>
    </xf>
    <xf numFmtId="0" fontId="12" fillId="2" borderId="10" xfId="2" applyFill="1" applyBorder="1" applyAlignment="1">
      <alignment horizontal="left" indent="1"/>
    </xf>
    <xf numFmtId="0" fontId="0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right" vertical="center" indent="1"/>
    </xf>
    <xf numFmtId="3" fontId="0" fillId="2" borderId="0" xfId="0" applyNumberFormat="1" applyFont="1" applyFill="1" applyBorder="1" applyAlignment="1">
      <alignment horizontal="right" vertical="center" indent="1"/>
    </xf>
    <xf numFmtId="0" fontId="0" fillId="2" borderId="0" xfId="0" applyFont="1" applyFill="1" applyBorder="1" applyAlignment="1">
      <alignment horizontal="left"/>
    </xf>
    <xf numFmtId="3" fontId="0" fillId="2" borderId="0" xfId="0" applyNumberFormat="1" applyFont="1" applyFill="1" applyBorder="1" applyAlignment="1">
      <alignment horizontal="right" indent="1"/>
    </xf>
    <xf numFmtId="0" fontId="11" fillId="2" borderId="2" xfId="4" applyFill="1" applyBorder="1" applyAlignment="1">
      <alignment horizontal="left" indent="1"/>
    </xf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 applyAlignment="1">
      <alignment horizontal="right" indent="1"/>
    </xf>
    <xf numFmtId="0" fontId="0" fillId="2" borderId="0" xfId="0" applyAlignment="1">
      <alignment horizontal="right" vertical="center" indent="1"/>
    </xf>
    <xf numFmtId="44" fontId="9" fillId="2" borderId="6" xfId="5" applyFont="1" applyFill="1" applyBorder="1" applyAlignment="1">
      <alignment horizontal="center"/>
    </xf>
    <xf numFmtId="44" fontId="10" fillId="2" borderId="6" xfId="5" applyFont="1" applyFill="1" applyBorder="1" applyAlignment="1">
      <alignment horizontal="center"/>
    </xf>
    <xf numFmtId="0" fontId="0" fillId="2" borderId="0" xfId="0" applyAlignment="1">
      <alignment horizontal="center"/>
    </xf>
    <xf numFmtId="44" fontId="9" fillId="2" borderId="0" xfId="5" applyFont="1" applyFill="1" applyAlignment="1">
      <alignment horizontal="center" vertical="center"/>
    </xf>
    <xf numFmtId="0" fontId="14" fillId="2" borderId="0" xfId="1" applyFill="1" applyAlignment="1">
      <alignment horizontal="center" vertical="center"/>
    </xf>
  </cellXfs>
  <cellStyles count="6">
    <cellStyle name="Currency" xfId="5" builtinId="4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4" builtinId="15" customBuiltin="1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numFmt numFmtId="3" formatCode="#,##0"/>
      <fill>
        <patternFill patternType="solid">
          <fgColor theme="7" tint="0.79998168889431442"/>
          <bgColor theme="7" tint="0.79998168889431442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ranklin Gothic Medium"/>
        <family val="2"/>
        <scheme val="minor"/>
      </font>
      <fill>
        <patternFill patternType="solid">
          <fgColor theme="7" tint="0.79998168889431442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4"/>
        </patternFill>
      </fill>
      <border>
        <left style="medium">
          <color theme="4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left style="medium">
          <color theme="5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8"/>
        </patternFill>
      </fill>
      <border>
        <left style="medium">
          <color theme="8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9"/>
        </patternFill>
      </fill>
      <border>
        <left style="medium">
          <color theme="9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6"/>
        </patternFill>
      </fill>
      <border>
        <left style="medium">
          <color theme="6"/>
        </left>
      </border>
    </dxf>
    <dxf>
      <border>
        <left style="mediumDashed">
          <color theme="7"/>
        </left>
      </border>
    </dxf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theme="0"/>
      </font>
      <fill>
        <patternFill>
          <bgColor theme="7"/>
        </patternFill>
      </fill>
      <border>
        <left style="medium">
          <color theme="7"/>
        </left>
      </border>
    </dxf>
    <dxf>
      <border>
        <left style="mediumDashed">
          <color theme="7"/>
        </left>
      </border>
    </dxf>
  </dxfs>
  <tableStyles count="6" defaultTableStyle="Cash Table" defaultPivotStyle="PivotStyleLight16">
    <tableStyle name="Cash Table" pivot="0" count="4" xr9:uid="{00000000-0011-0000-FFFF-FFFF00000000}">
      <tableStyleElement type="wholeTable" dxfId="44"/>
      <tableStyleElement type="headerRow" dxfId="43"/>
      <tableStyleElement type="firstColumn" dxfId="42"/>
      <tableStyleElement type="secondRowStripe" dxfId="41"/>
    </tableStyle>
    <tableStyle name="Investment Table" pivot="0" count="4" xr9:uid="{00000000-0011-0000-FFFF-FFFF01000000}">
      <tableStyleElement type="wholeTable" dxfId="40"/>
      <tableStyleElement type="headerRow" dxfId="39"/>
      <tableStyleElement type="firstColumn" dxfId="38"/>
      <tableStyleElement type="secondRowStripe" dxfId="37"/>
    </tableStyle>
    <tableStyle name="Personal Table" pivot="0" count="4" xr9:uid="{00000000-0011-0000-FFFF-FFFF02000000}">
      <tableStyleElement type="wholeTable" dxfId="36"/>
      <tableStyleElement type="headerRow" dxfId="35"/>
      <tableStyleElement type="firstColumn" dxfId="34"/>
      <tableStyleElement type="secondRowStripe" dxfId="33"/>
    </tableStyle>
    <tableStyle name="Retirement Table" pivot="0" count="4" xr9:uid="{00000000-0011-0000-FFFF-FFFF03000000}">
      <tableStyleElement type="wholeTable" dxfId="32"/>
      <tableStyleElement type="headerRow" dxfId="31"/>
      <tableStyleElement type="firstColumn" dxfId="30"/>
      <tableStyleElement type="secondRowStripe" dxfId="29"/>
    </tableStyle>
    <tableStyle name="Secured Table" pivot="0" count="4" xr9:uid="{00000000-0011-0000-FFFF-FFFF04000000}">
      <tableStyleElement type="wholeTable" dxfId="28"/>
      <tableStyleElement type="headerRow" dxfId="27"/>
      <tableStyleElement type="firstColumn" dxfId="26"/>
      <tableStyleElement type="secondRowStripe" dxfId="25"/>
    </tableStyle>
    <tableStyle name="Unsecured Table" pivot="0" count="4" xr9:uid="{00000000-0011-0000-FFFF-FFFF05000000}">
      <tableStyleElement type="wholeTable" dxfId="24"/>
      <tableStyleElement type="headerRow" dxfId="23"/>
      <tableStyleElement type="firstColumn" dxfId="22"/>
      <tableStyleElement type="secondRowStripe" dxfId="21"/>
    </tableStyle>
  </tableStyles>
  <colors>
    <mruColors>
      <color rgb="FFCC70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90246420625532"/>
          <c:y val="0"/>
          <c:w val="0.67240386747130665"/>
          <c:h val="0.958287789292245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8152-4EF5-A94C-7C239C09268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8152-4EF5-A94C-7C239C09268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8152-4EF5-A94C-7C239C09268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8152-4EF5-A94C-7C239C09268B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TRÉSORERIE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calculations!$C$11:$C$14</c:f>
              <c:numCache>
                <c:formatCode>"$"#\ ##0</c:formatCode>
                <c:ptCount val="4"/>
                <c:pt idx="0">
                  <c:v>46300</c:v>
                </c:pt>
                <c:pt idx="1">
                  <c:v>35000</c:v>
                </c:pt>
                <c:pt idx="2">
                  <c:v>20000</c:v>
                </c:pt>
                <c:pt idx="3">
                  <c:v>230300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52-4EF5-A94C-7C239C09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69362621041322"/>
          <c:y val="0"/>
          <c:w val="0.71263539302086132"/>
          <c:h val="0.96586746363003551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463-4E68-B9F2-D981A21C8D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463-4E68-B9F2-D981A21C8D78}"/>
              </c:ext>
            </c:extLst>
          </c:dPt>
          <c:cat>
            <c:strRef>
              <c:f>calculations!$B$18:$B$19</c:f>
              <c:strCache>
                <c:ptCount val="2"/>
                <c:pt idx="0">
                  <c:v>NON COUVERT</c:v>
                </c:pt>
                <c:pt idx="1">
                  <c:v>COUVERT</c:v>
                </c:pt>
              </c:strCache>
            </c:strRef>
          </c:cat>
          <c:val>
            <c:numRef>
              <c:f>calculations!$C$18:$C$19</c:f>
              <c:numCache>
                <c:formatCode>"$"#\ ##0</c:formatCode>
                <c:ptCount val="2"/>
                <c:pt idx="0">
                  <c:v>16700</c:v>
                </c:pt>
                <c:pt idx="1">
                  <c:v>164500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63-4E68-B9F2-D981A21C8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408543472107273E-2"/>
          <c:y val="2.7777777777777776E-2"/>
          <c:w val="0.9569898293963256"/>
          <c:h val="0.9569898293963256"/>
        </c:manualLayout>
      </c:layout>
      <c:doughnutChart>
        <c:varyColors val="1"/>
        <c:ser>
          <c:idx val="0"/>
          <c:order val="0"/>
          <c:tx>
            <c:v>ASSETS</c:v>
          </c:tx>
          <c:dPt>
            <c:idx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1-998A-44FE-A501-593A505B473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998A-44FE-A501-593A505B473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998A-44FE-A501-593A505B4735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7-998A-44FE-A501-593A505B4735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TRÉSORERIE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calculations!$C$11:$C$14</c:f>
              <c:numCache>
                <c:formatCode>"$"#\ ##0</c:formatCode>
                <c:ptCount val="4"/>
                <c:pt idx="0">
                  <c:v>46300</c:v>
                </c:pt>
                <c:pt idx="1">
                  <c:v>35000</c:v>
                </c:pt>
                <c:pt idx="2">
                  <c:v>20000</c:v>
                </c:pt>
                <c:pt idx="3">
                  <c:v>230300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98A-44FE-A501-593A505B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58894645941278E-2"/>
          <c:y val="2.185792349726776E-2"/>
          <c:w val="0.95171272308578003"/>
          <c:h val="0.96357012750455373"/>
        </c:manualLayout>
      </c:layout>
      <c:doughnutChart>
        <c:varyColors val="1"/>
        <c:ser>
          <c:idx val="0"/>
          <c:order val="0"/>
          <c:tx>
            <c:v>LIABILITIES</c:v>
          </c:tx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440-4AC1-87B9-ABFB060FF37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440-4AC1-87B9-ABFB060FF37F}"/>
              </c:ext>
            </c:extLst>
          </c:dPt>
          <c:cat>
            <c:strRef>
              <c:f>calculations!$B$11:$B$14</c:f>
              <c:strCache>
                <c:ptCount val="4"/>
                <c:pt idx="0">
                  <c:v>TRÉSORERIE</c:v>
                </c:pt>
                <c:pt idx="1">
                  <c:v>INVESTISSEMENTS</c:v>
                </c:pt>
                <c:pt idx="2">
                  <c:v>RETRAITE</c:v>
                </c:pt>
                <c:pt idx="3">
                  <c:v>PERSONNEL</c:v>
                </c:pt>
              </c:strCache>
            </c:strRef>
          </c:cat>
          <c:val>
            <c:numRef>
              <c:f>calculations!$C$18:$C$19</c:f>
              <c:numCache>
                <c:formatCode>"$"#\ ##0</c:formatCode>
                <c:ptCount val="2"/>
                <c:pt idx="0">
                  <c:v>16700</c:v>
                </c:pt>
                <c:pt idx="1">
                  <c:v>164500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0-4AC1-87B9-ABFB060F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9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ACTIFS!F5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#PASSIFS!F5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PASSIFS!F5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ACTIFS!F5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4</xdr:row>
      <xdr:rowOff>0</xdr:rowOff>
    </xdr:from>
    <xdr:to>
      <xdr:col>3</xdr:col>
      <xdr:colOff>2341032</xdr:colOff>
      <xdr:row>10</xdr:row>
      <xdr:rowOff>93586</xdr:rowOff>
    </xdr:to>
    <xdr:graphicFrame macro="">
      <xdr:nvGraphicFramePr>
        <xdr:cNvPr id="20" name="Total Assets Summary" descr="Donut chart showing a summary of assets" title="Total Asset Summary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220839</xdr:colOff>
      <xdr:row>4</xdr:row>
      <xdr:rowOff>34020</xdr:rowOff>
    </xdr:from>
    <xdr:to>
      <xdr:col>6</xdr:col>
      <xdr:colOff>2238022</xdr:colOff>
      <xdr:row>10</xdr:row>
      <xdr:rowOff>93586</xdr:rowOff>
    </xdr:to>
    <xdr:graphicFrame macro="">
      <xdr:nvGraphicFramePr>
        <xdr:cNvPr id="27" name="Total Liability Summary" descr="Donut chart showing a summary of liabilities" title="Total Liability Summary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291393</xdr:colOff>
      <xdr:row>18</xdr:row>
      <xdr:rowOff>46018</xdr:rowOff>
    </xdr:from>
    <xdr:to>
      <xdr:col>3</xdr:col>
      <xdr:colOff>2166718</xdr:colOff>
      <xdr:row>19</xdr:row>
      <xdr:rowOff>56144</xdr:rowOff>
    </xdr:to>
    <xdr:sp macro="" textlink="">
      <xdr:nvSpPr>
        <xdr:cNvPr id="17" name="View Assets" descr="Click to view and modify assets" title="View Assets">
          <a:hlinkClick xmlns:r="http://schemas.openxmlformats.org/officeDocument/2006/relationships" r:id="rId3" tooltip="Click to vView and modify Assets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3063168" y="5494318"/>
          <a:ext cx="1875325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ACTIFS</a:t>
          </a:r>
          <a:endParaRPr lang="en-US" sz="1050"/>
        </a:p>
      </xdr:txBody>
    </xdr:sp>
    <xdr:clientData fPrintsWithSheet="0"/>
  </xdr:twoCellAnchor>
  <xdr:twoCellAnchor>
    <xdr:from>
      <xdr:col>3</xdr:col>
      <xdr:colOff>155575</xdr:colOff>
      <xdr:row>13</xdr:row>
      <xdr:rowOff>118861</xdr:rowOff>
    </xdr:from>
    <xdr:to>
      <xdr:col>3</xdr:col>
      <xdr:colOff>338455</xdr:colOff>
      <xdr:row>13</xdr:row>
      <xdr:rowOff>301741</xdr:rowOff>
    </xdr:to>
    <xdr:sp macro="" textlink="">
      <xdr:nvSpPr>
        <xdr:cNvPr id="6" name="Cash" descr="&quot;&quot;" title="Cash chart colo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927350" y="3633586"/>
          <a:ext cx="182880" cy="182880"/>
        </a:xfrm>
        <a:prstGeom prst="rect">
          <a:avLst/>
        </a:prstGeom>
        <a:solidFill>
          <a:schemeClr val="accent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14</xdr:row>
      <xdr:rowOff>98266</xdr:rowOff>
    </xdr:from>
    <xdr:to>
      <xdr:col>3</xdr:col>
      <xdr:colOff>338455</xdr:colOff>
      <xdr:row>14</xdr:row>
      <xdr:rowOff>281146</xdr:rowOff>
    </xdr:to>
    <xdr:sp macro="" textlink="">
      <xdr:nvSpPr>
        <xdr:cNvPr id="33" name="Investments" descr="&quot;&quot;" title="Investments chart color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927350" y="4003516"/>
          <a:ext cx="182880" cy="182880"/>
        </a:xfrm>
        <a:prstGeom prst="rect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15</xdr:row>
      <xdr:rowOff>115772</xdr:rowOff>
    </xdr:from>
    <xdr:to>
      <xdr:col>3</xdr:col>
      <xdr:colOff>338455</xdr:colOff>
      <xdr:row>15</xdr:row>
      <xdr:rowOff>298652</xdr:rowOff>
    </xdr:to>
    <xdr:sp macro="" textlink="">
      <xdr:nvSpPr>
        <xdr:cNvPr id="37" name="Retirement" descr="&quot;&quot;" title="Retirement chart color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927350" y="4411547"/>
          <a:ext cx="182880" cy="182880"/>
        </a:xfrm>
        <a:prstGeom prst="rect">
          <a:avLst/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155575</xdr:colOff>
      <xdr:row>16</xdr:row>
      <xdr:rowOff>85652</xdr:rowOff>
    </xdr:from>
    <xdr:to>
      <xdr:col>3</xdr:col>
      <xdr:colOff>338455</xdr:colOff>
      <xdr:row>16</xdr:row>
      <xdr:rowOff>268532</xdr:rowOff>
    </xdr:to>
    <xdr:sp macro="" textlink="">
      <xdr:nvSpPr>
        <xdr:cNvPr id="41" name="Personal" descr="&quot;&quot;" title="Personal chart color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927350" y="4771952"/>
          <a:ext cx="182880" cy="182880"/>
        </a:xfrm>
        <a:prstGeom prst="rect">
          <a:avLst/>
        </a:prstGeom>
        <a:solidFill>
          <a:schemeClr val="accent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352778</xdr:colOff>
      <xdr:row>18</xdr:row>
      <xdr:rowOff>46018</xdr:rowOff>
    </xdr:from>
    <xdr:to>
      <xdr:col>6</xdr:col>
      <xdr:colOff>2205214</xdr:colOff>
      <xdr:row>19</xdr:row>
      <xdr:rowOff>56144</xdr:rowOff>
    </xdr:to>
    <xdr:sp macro="" textlink="">
      <xdr:nvSpPr>
        <xdr:cNvPr id="18" name="View Liabilities" descr="Click to view and modify Liabilities" title="View Liabilities">
          <a:hlinkClick xmlns:r="http://schemas.openxmlformats.org/officeDocument/2006/relationships" r:id="rId4" tooltip="Click to modify and view Liabilities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105878" y="5494318"/>
          <a:ext cx="1852436" cy="324451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PASSIFS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6</xdr:col>
      <xdr:colOff>181328</xdr:colOff>
      <xdr:row>13</xdr:row>
      <xdr:rowOff>119141</xdr:rowOff>
    </xdr:from>
    <xdr:to>
      <xdr:col>6</xdr:col>
      <xdr:colOff>364208</xdr:colOff>
      <xdr:row>13</xdr:row>
      <xdr:rowOff>302021</xdr:rowOff>
    </xdr:to>
    <xdr:sp macro="" textlink="">
      <xdr:nvSpPr>
        <xdr:cNvPr id="58" name="Unscecure" descr="&quot;&quot;" title="Unsecure chart color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5934428" y="3691016"/>
          <a:ext cx="182880" cy="18288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181328</xdr:colOff>
      <xdr:row>14</xdr:row>
      <xdr:rowOff>115278</xdr:rowOff>
    </xdr:from>
    <xdr:to>
      <xdr:col>6</xdr:col>
      <xdr:colOff>364208</xdr:colOff>
      <xdr:row>14</xdr:row>
      <xdr:rowOff>298158</xdr:rowOff>
    </xdr:to>
    <xdr:sp macro="" textlink="">
      <xdr:nvSpPr>
        <xdr:cNvPr id="55" name="Secured" descr="&quot;&quot;" title="Secured chart color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5934428" y="4077678"/>
          <a:ext cx="182880" cy="182880"/>
        </a:xfrm>
        <a:prstGeom prst="rect">
          <a:avLst/>
        </a:prstGeom>
        <a:solidFill>
          <a:schemeClr val="accent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274544</xdr:colOff>
      <xdr:row>1</xdr:row>
      <xdr:rowOff>152400</xdr:rowOff>
    </xdr:to>
    <xdr:pic>
      <xdr:nvPicPr>
        <xdr:cNvPr id="13" name="Grafik 12">
          <a:extLst>
            <a:ext uri="{FF2B5EF4-FFF2-40B4-BE49-F238E27FC236}">
              <a16:creationId xmlns:a16="http://schemas.microsoft.com/office/drawing/2014/main" id="{21AE4D40-5115-4340-B6ED-99B20764F6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264"/>
        <a:stretch/>
      </xdr:blipFill>
      <xdr:spPr>
        <a:xfrm>
          <a:off x="0" y="0"/>
          <a:ext cx="437029" cy="393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704662</xdr:colOff>
      <xdr:row>3</xdr:row>
      <xdr:rowOff>381000</xdr:rowOff>
    </xdr:from>
    <xdr:to>
      <xdr:col>1</xdr:col>
      <xdr:colOff>2533462</xdr:colOff>
      <xdr:row>11</xdr:row>
      <xdr:rowOff>104775</xdr:rowOff>
    </xdr:to>
    <xdr:graphicFrame macro="">
      <xdr:nvGraphicFramePr>
        <xdr:cNvPr id="10" name="Total Assets" descr="Donut chart showing a summary of assets " title="Total Asset Summary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809177</xdr:colOff>
      <xdr:row>17</xdr:row>
      <xdr:rowOff>114300</xdr:rowOff>
    </xdr:from>
    <xdr:to>
      <xdr:col>1</xdr:col>
      <xdr:colOff>1663700</xdr:colOff>
      <xdr:row>18</xdr:row>
      <xdr:rowOff>152400</xdr:rowOff>
    </xdr:to>
    <xdr:sp macro="" textlink="">
      <xdr:nvSpPr>
        <xdr:cNvPr id="13" name="View Liabilities" descr="Click to view and modify liabilities " title="View Liabilities ">
          <a:hlinkClick xmlns:r="http://schemas.openxmlformats.org/officeDocument/2006/relationships" r:id="rId2" tooltip="Click to view and modify Liabilities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74277" y="4533900"/>
          <a:ext cx="854523" cy="2794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PASSIFS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</xdr:col>
      <xdr:colOff>815527</xdr:colOff>
      <xdr:row>16</xdr:row>
      <xdr:rowOff>0</xdr:rowOff>
    </xdr:from>
    <xdr:to>
      <xdr:col>1</xdr:col>
      <xdr:colOff>2255520</xdr:colOff>
      <xdr:row>17</xdr:row>
      <xdr:rowOff>38100</xdr:rowOff>
    </xdr:to>
    <xdr:sp macro="" textlink="">
      <xdr:nvSpPr>
        <xdr:cNvPr id="14" name="View Dashboard" descr="Click to return to the Dashboard" title="View Dashboard">
          <a:hlinkClick xmlns:r="http://schemas.openxmlformats.org/officeDocument/2006/relationships" r:id="rId2" tooltip="Click to view Dashboard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80627" y="4178300"/>
          <a:ext cx="1439993" cy="279400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APERÇU DES</a:t>
          </a:r>
          <a:endParaRPr lang="en-US" sz="1050" spc="150">
            <a:effectLst/>
          </a:endParaRPr>
        </a:p>
      </xdr:txBody>
    </xdr:sp>
    <xdr:clientData fPrintsWithSheet="0"/>
  </xdr:twoCellAnchor>
  <xdr:twoCellAnchor>
    <xdr:from>
      <xdr:col>10</xdr:col>
      <xdr:colOff>191193</xdr:colOff>
      <xdr:row>11</xdr:row>
      <xdr:rowOff>57150</xdr:rowOff>
    </xdr:from>
    <xdr:to>
      <xdr:col>13</xdr:col>
      <xdr:colOff>228600</xdr:colOff>
      <xdr:row>15</xdr:row>
      <xdr:rowOff>45720</xdr:rowOff>
    </xdr:to>
    <xdr:grpSp>
      <xdr:nvGrpSpPr>
        <xdr:cNvPr id="5" name="Group 4" descr="Need more rows? In the last cell above the Subtotal value, press the Tab key. " title="Data Entry Tip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97193" y="3064329"/>
          <a:ext cx="1343693" cy="968284"/>
          <a:chOff x="9910722" y="2775599"/>
          <a:chExt cx="1309241" cy="693726"/>
        </a:xfrm>
      </xdr:grpSpPr>
      <xdr:sp macro="" textlink="">
        <xdr:nvSpPr>
          <xdr:cNvPr id="2" name="Line Callout 2 (Accent Bar)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10020230" y="2775599"/>
            <a:ext cx="1199733" cy="691014"/>
          </a:xfrm>
          <a:prstGeom prst="accentCallout2">
            <a:avLst>
              <a:gd name="adj1" fmla="val 45139"/>
              <a:gd name="adj2" fmla="val -9166"/>
              <a:gd name="adj3" fmla="val 45112"/>
              <a:gd name="adj4" fmla="val -17089"/>
              <a:gd name="adj5" fmla="val 45208"/>
              <a:gd name="adj6" fmla="val -35991"/>
            </a:avLst>
          </a:prstGeom>
          <a:noFill/>
          <a:ln w="15875">
            <a:solidFill>
              <a:schemeClr val="accent4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82296" bIns="45720" rtlCol="0" anchor="t"/>
          <a:lstStyle/>
          <a:p>
            <a:pPr algn="l"/>
            <a:r>
              <a:rPr lang="en-US" sz="900">
                <a:solidFill>
                  <a:schemeClr val="tx1"/>
                </a:solidFill>
              </a:rPr>
              <a:t>Pour ajouter des lignes supplémenaitres, sélectionnez le montant du TOTAL et appuez sur "Tab"</a:t>
            </a:r>
          </a:p>
        </xdr:txBody>
      </xdr: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9910722" y="2777546"/>
            <a:ext cx="0" cy="691779"/>
          </a:xfrm>
          <a:prstGeom prst="line">
            <a:avLst/>
          </a:prstGeom>
          <a:ln w="20320">
            <a:solidFill>
              <a:schemeClr val="accent4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260350</xdr:colOff>
      <xdr:row>1</xdr:row>
      <xdr:rowOff>152400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A05A0DF0-6A71-4259-9BD4-EBE5AA8CD76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781"/>
        <a:stretch/>
      </xdr:blipFill>
      <xdr:spPr>
        <a:xfrm>
          <a:off x="0" y="0"/>
          <a:ext cx="425450" cy="393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700322</xdr:colOff>
      <xdr:row>3</xdr:row>
      <xdr:rowOff>419099</xdr:rowOff>
    </xdr:from>
    <xdr:to>
      <xdr:col>1</xdr:col>
      <xdr:colOff>2529122</xdr:colOff>
      <xdr:row>11</xdr:row>
      <xdr:rowOff>142874</xdr:rowOff>
    </xdr:to>
    <xdr:graphicFrame macro="">
      <xdr:nvGraphicFramePr>
        <xdr:cNvPr id="17" name="Total Liabilities" descr="Donut chart showing a summary of liabilities " title="Total Liability Summary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771526</xdr:colOff>
      <xdr:row>17</xdr:row>
      <xdr:rowOff>173831</xdr:rowOff>
    </xdr:from>
    <xdr:to>
      <xdr:col>1</xdr:col>
      <xdr:colOff>1872616</xdr:colOff>
      <xdr:row>18</xdr:row>
      <xdr:rowOff>211931</xdr:rowOff>
    </xdr:to>
    <xdr:sp macro="" textlink="">
      <xdr:nvSpPr>
        <xdr:cNvPr id="5" name="View Assets" descr="Click to view and modify assets" title="View Assets">
          <a:hlinkClick xmlns:r="http://schemas.openxmlformats.org/officeDocument/2006/relationships" r:id="rId2" tooltip="Click to view and modify Assets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932260" y="4549378"/>
          <a:ext cx="110109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ACTIFS</a:t>
          </a:r>
        </a:p>
      </xdr:txBody>
    </xdr:sp>
    <xdr:clientData fPrintsWithSheet="0"/>
  </xdr:twoCellAnchor>
  <xdr:twoCellAnchor>
    <xdr:from>
      <xdr:col>1</xdr:col>
      <xdr:colOff>765573</xdr:colOff>
      <xdr:row>16</xdr:row>
      <xdr:rowOff>42862</xdr:rowOff>
    </xdr:from>
    <xdr:to>
      <xdr:col>1</xdr:col>
      <xdr:colOff>2201943</xdr:colOff>
      <xdr:row>17</xdr:row>
      <xdr:rowOff>80962</xdr:rowOff>
    </xdr:to>
    <xdr:sp macro="" textlink="">
      <xdr:nvSpPr>
        <xdr:cNvPr id="6" name="View Dashboard" descr="Click to return to the Dashboard" title="View Dashboard">
          <a:hlinkClick xmlns:r="http://schemas.openxmlformats.org/officeDocument/2006/relationships" r:id="rId2" tooltip="Click to view the Dasboard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926307" y="4180284"/>
          <a:ext cx="1436370" cy="276225"/>
        </a:xfrm>
        <a:prstGeom prst="roundRect">
          <a:avLst/>
        </a:prstGeom>
        <a:solidFill>
          <a:schemeClr val="accent4">
            <a:lumMod val="75000"/>
          </a:schemeClr>
        </a:solidFill>
        <a:ln w="19050"/>
      </xdr:spPr>
      <xdr:style>
        <a:lnRef idx="3">
          <a:schemeClr val="lt1"/>
        </a:lnRef>
        <a:fillRef idx="1">
          <a:schemeClr val="accent4"/>
        </a:fillRef>
        <a:effectRef idx="1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0" spc="15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APERÇU DES</a:t>
          </a:r>
          <a:endParaRPr lang="en-US" sz="1050"/>
        </a:p>
      </xdr:txBody>
    </xdr:sp>
    <xdr:clientData fPrintsWithSheet="0"/>
  </xdr:twoCellAnchor>
  <xdr:twoCellAnchor editAs="oneCell">
    <xdr:from>
      <xdr:col>0</xdr:col>
      <xdr:colOff>15241</xdr:colOff>
      <xdr:row>0</xdr:row>
      <xdr:rowOff>0</xdr:rowOff>
    </xdr:from>
    <xdr:to>
      <xdr:col>1</xdr:col>
      <xdr:colOff>279797</xdr:colOff>
      <xdr:row>1</xdr:row>
      <xdr:rowOff>152400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DF32BDB7-6A15-4C11-9686-D21F112057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1753"/>
        <a:stretch/>
      </xdr:blipFill>
      <xdr:spPr>
        <a:xfrm>
          <a:off x="15241" y="0"/>
          <a:ext cx="425290" cy="3905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Cash" displayName="tblCash" ref="C5:E14" totalsRowCount="1">
  <tableColumns count="3">
    <tableColumn id="3" xr3:uid="{00000000-0010-0000-0000-000003000000}" name=" " totalsRowDxfId="8"/>
    <tableColumn id="1" xr3:uid="{00000000-0010-0000-0000-000001000000}" name="TRÉSORERIE" totalsRowLabel="TOTAL" totalsRowDxfId="7"/>
    <tableColumn id="2" xr3:uid="{00000000-0010-0000-0000-000002000000}" name="MONTANT" totalsRowFunction="sum" totalsRowDxfId="6"/>
  </tableColumns>
  <tableStyleInfo name="Cash Table" showFirstColumn="1" showLastColumn="0" showRowStripes="1" showColumnStripes="0"/>
  <extLst>
    <ext xmlns:x14="http://schemas.microsoft.com/office/spreadsheetml/2009/9/main" uri="{504A1905-F514-4f6f-8877-14C23A59335A}">
      <x14:table altText="Cash" altTextSummary="Description of each cash asset and its current valu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blInvestments" displayName="tblInvestments" ref="C17:E24" totalsRowCount="1">
  <tableColumns count="3">
    <tableColumn id="3" xr3:uid="{00000000-0010-0000-0100-000003000000}" name=" " totalsRowDxfId="17"/>
    <tableColumn id="1" xr3:uid="{00000000-0010-0000-0100-000001000000}" name="INVESTISSEMENTS" totalsRowLabel="TOTAL" totalsRowDxfId="16"/>
    <tableColumn id="2" xr3:uid="{00000000-0010-0000-0100-000002000000}" name="MONTANT" totalsRowFunction="sum" totalsRowDxfId="15"/>
  </tableColumns>
  <tableStyleInfo name="Investment Table" showFirstColumn="1" showLastColumn="0" showRowStripes="1" showColumnStripes="0"/>
  <extLst>
    <ext xmlns:x14="http://schemas.microsoft.com/office/spreadsheetml/2009/9/main" uri="{504A1905-F514-4f6f-8877-14C23A59335A}">
      <x14:table altText="Investments" altTextSummary="Description of each investment asset and its current value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Retirement" displayName="tblRetirement" ref="G17:I24" totalsRowCount="1">
  <tableColumns count="3">
    <tableColumn id="3" xr3:uid="{00000000-0010-0000-0200-000003000000}" name=" " totalsRowDxfId="14"/>
    <tableColumn id="1" xr3:uid="{00000000-0010-0000-0200-000001000000}" name="RETRAITE" totalsRowLabel="TOTAL" totalsRowDxfId="13"/>
    <tableColumn id="2" xr3:uid="{00000000-0010-0000-0200-000002000000}" name="MONTANT" totalsRowFunction="sum" totalsRowDxfId="12"/>
  </tableColumns>
  <tableStyleInfo name="Retirement Table" showFirstColumn="1" showLastColumn="0" showRowStripes="1" showColumnStripes="0"/>
  <extLst>
    <ext xmlns:x14="http://schemas.microsoft.com/office/spreadsheetml/2009/9/main" uri="{504A1905-F514-4f6f-8877-14C23A59335A}">
      <x14:table altText="Retirement" altTextSummary="Description of each retirement asset and its current valu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blPersonal" displayName="tblPersonal" ref="G5:I14" totalsRowCount="1">
  <tableColumns count="3">
    <tableColumn id="3" xr3:uid="{00000000-0010-0000-0300-000003000000}" name=" " totalsRowDxfId="11"/>
    <tableColumn id="1" xr3:uid="{00000000-0010-0000-0300-000001000000}" name="PERSONNEL" totalsRowLabel="TOTAL" totalsRowDxfId="10"/>
    <tableColumn id="2" xr3:uid="{00000000-0010-0000-0300-000002000000}" name="MONTANT" totalsRowFunction="sum" dataDxfId="20" totalsRowDxfId="9"/>
  </tableColumns>
  <tableStyleInfo name="Personal Table" showFirstColumn="1" showLastColumn="0" showRowStripes="1" showColumnStripes="0"/>
  <extLst>
    <ext xmlns:x14="http://schemas.microsoft.com/office/spreadsheetml/2009/9/main" uri="{504A1905-F514-4f6f-8877-14C23A59335A}">
      <x14:table altText="Personal" altTextSummary="Description of each personal asset and its current value.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4000000}" name="tblUnsecured" displayName="tblUnsecured" ref="C5:E14" totalsRowCount="1">
  <tableColumns count="3">
    <tableColumn id="3" xr3:uid="{00000000-0010-0000-0400-000003000000}" name=" " totalsRowDxfId="5"/>
    <tableColumn id="1" xr3:uid="{00000000-0010-0000-0400-000001000000}" name="NON COUVERT" totalsRowLabel="TOTAL" totalsRowDxfId="4"/>
    <tableColumn id="2" xr3:uid="{00000000-0010-0000-0400-000002000000}" name="DETTE" totalsRowFunction="sum" dataDxfId="19" totalsRowDxfId="3"/>
  </tableColumns>
  <tableStyleInfo name="Unsecured Table" showFirstColumn="1" showLastColumn="0" showRowStripes="1" showColumnStripes="0"/>
  <extLst>
    <ext xmlns:x14="http://schemas.microsoft.com/office/spreadsheetml/2009/9/main" uri="{504A1905-F514-4f6f-8877-14C23A59335A}">
      <x14:table altText="Unsecured" altTextSummary="Description of each unsecured liability and its current value. 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5000000}" name="tblSecured" displayName="tblSecured" ref="G5:I14" totalsRowCount="1">
  <tableColumns count="3">
    <tableColumn id="3" xr3:uid="{00000000-0010-0000-0500-000003000000}" name=" " totalsRowDxfId="2"/>
    <tableColumn id="1" xr3:uid="{00000000-0010-0000-0500-000001000000}" name="COUVERT" totalsRowLabel="TOTAL" totalsRowDxfId="1"/>
    <tableColumn id="2" xr3:uid="{00000000-0010-0000-0500-000002000000}" name="DETTE" totalsRowFunction="sum" dataDxfId="18" totalsRowDxfId="0"/>
  </tableColumns>
  <tableStyleInfo name="Secured Table" showFirstColumn="1" showLastColumn="0" showRowStripes="1" showColumnStripes="0"/>
  <extLst>
    <ext xmlns:x14="http://schemas.microsoft.com/office/spreadsheetml/2009/9/main" uri="{504A1905-F514-4f6f-8877-14C23A59335A}">
      <x14:table altText="Secured" altTextSummary="Description of each secured liability and its current value. "/>
    </ext>
  </extLst>
</table>
</file>

<file path=xl/theme/theme1.xml><?xml version="1.0" encoding="utf-8"?>
<a:theme xmlns:a="http://schemas.openxmlformats.org/drawingml/2006/main" name="Office Theme">
  <a:themeElements>
    <a:clrScheme name="030_NetWorthSummary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63F51"/>
      </a:accent1>
      <a:accent2>
        <a:srgbClr val="F26722"/>
      </a:accent2>
      <a:accent3>
        <a:srgbClr val="FFBA00"/>
      </a:accent3>
      <a:accent4>
        <a:srgbClr val="86C040"/>
      </a:accent4>
      <a:accent5>
        <a:srgbClr val="4586C6"/>
      </a:accent5>
      <a:accent6>
        <a:srgbClr val="9D4775"/>
      </a:accent6>
      <a:hlink>
        <a:srgbClr val="4586C6"/>
      </a:hlink>
      <a:folHlink>
        <a:srgbClr val="9D4775"/>
      </a:folHlink>
    </a:clrScheme>
    <a:fontScheme name="Custom 15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/>
    <pageSetUpPr autoPageBreaks="0" fitToPage="1"/>
  </sheetPr>
  <dimension ref="A1:H20"/>
  <sheetViews>
    <sheetView showGridLines="0" tabSelected="1" zoomScale="60" zoomScaleNormal="60" workbookViewId="0">
      <selection activeCell="B16" sqref="B16"/>
    </sheetView>
  </sheetViews>
  <sheetFormatPr defaultColWidth="8.85546875" defaultRowHeight="12.75" x14ac:dyDescent="0.25"/>
  <cols>
    <col min="1" max="1" width="2.42578125" style="2" customWidth="1"/>
    <col min="2" max="2" width="49.85546875" style="2" bestFit="1" customWidth="1"/>
    <col min="3" max="3" width="2.85546875" style="2" customWidth="1"/>
    <col min="4" max="4" width="36.5703125" style="2" customWidth="1"/>
    <col min="5" max="5" width="2.85546875" style="2" customWidth="1"/>
    <col min="6" max="6" width="5.28515625" style="2" customWidth="1"/>
    <col min="7" max="7" width="36.5703125" style="2" customWidth="1"/>
    <col min="8" max="8" width="2.42578125" style="2" customWidth="1"/>
    <col min="9" max="16384" width="8.85546875" style="2"/>
  </cols>
  <sheetData>
    <row r="1" spans="1:8" customFormat="1" ht="18.75" customHeight="1" x14ac:dyDescent="0.25">
      <c r="B1" s="1"/>
    </row>
    <row r="2" spans="1:8" customFormat="1" ht="18.75" customHeight="1" x14ac:dyDescent="0.25">
      <c r="B2" s="1"/>
    </row>
    <row r="3" spans="1:8" customFormat="1" ht="28.5" customHeight="1" thickBot="1" x14ac:dyDescent="0.5">
      <c r="B3" s="40" t="s">
        <v>7</v>
      </c>
      <c r="C3" s="10"/>
      <c r="D3" s="10"/>
      <c r="E3" s="10"/>
      <c r="F3" s="11"/>
      <c r="G3" s="30" t="s">
        <v>8</v>
      </c>
      <c r="H3" t="s">
        <v>4</v>
      </c>
    </row>
    <row r="4" spans="1:8" customFormat="1" ht="34.5" customHeight="1" thickTop="1" x14ac:dyDescent="0.25">
      <c r="B4" s="1"/>
    </row>
    <row r="5" spans="1:8" ht="18.75" customHeight="1" x14ac:dyDescent="0.25">
      <c r="C5" s="17"/>
      <c r="D5" s="15"/>
      <c r="E5" s="14"/>
      <c r="F5" s="15"/>
    </row>
    <row r="6" spans="1:8" ht="18.75" customHeight="1" x14ac:dyDescent="0.25">
      <c r="C6" s="17"/>
      <c r="D6" s="15"/>
      <c r="E6" s="14"/>
      <c r="F6" s="15"/>
    </row>
    <row r="7" spans="1:8" ht="18.75" customHeight="1" x14ac:dyDescent="0.25">
      <c r="C7" s="17"/>
      <c r="D7" s="15"/>
      <c r="E7" s="14"/>
      <c r="F7" s="15"/>
    </row>
    <row r="8" spans="1:8" ht="18.75" customHeight="1" x14ac:dyDescent="0.25">
      <c r="C8" s="17"/>
      <c r="D8" s="15"/>
      <c r="E8" s="14"/>
      <c r="F8" s="15"/>
    </row>
    <row r="9" spans="1:8" ht="18.75" customHeight="1" x14ac:dyDescent="0.25">
      <c r="C9" s="17"/>
      <c r="D9" s="15"/>
      <c r="E9" s="14"/>
      <c r="F9" s="15"/>
    </row>
    <row r="10" spans="1:8" ht="18.75" customHeight="1" x14ac:dyDescent="0.25">
      <c r="C10" s="17"/>
      <c r="D10" s="15"/>
      <c r="E10" s="14"/>
      <c r="F10" s="15"/>
    </row>
    <row r="11" spans="1:8" x14ac:dyDescent="0.25">
      <c r="C11" s="17"/>
      <c r="D11" s="15"/>
      <c r="E11" s="14"/>
      <c r="F11" s="15"/>
    </row>
    <row r="12" spans="1:8" ht="42.75" customHeight="1" thickBot="1" x14ac:dyDescent="1">
      <c r="A12" s="15"/>
      <c r="B12" s="44">
        <f>NetWorth</f>
        <v>150400</v>
      </c>
      <c r="C12" s="21"/>
      <c r="D12" s="45">
        <f>TotalAssets</f>
        <v>331600</v>
      </c>
      <c r="E12" s="18"/>
      <c r="F12" s="16"/>
      <c r="G12" s="45">
        <f>TotalLiabilites</f>
        <v>181200</v>
      </c>
    </row>
    <row r="13" spans="1:8" ht="33.75" customHeight="1" x14ac:dyDescent="0.5">
      <c r="B13" s="29" t="s">
        <v>8</v>
      </c>
      <c r="C13" s="24"/>
      <c r="D13" s="34" t="s">
        <v>9</v>
      </c>
      <c r="E13" s="22"/>
      <c r="F13" s="19"/>
      <c r="G13" s="34" t="s">
        <v>16</v>
      </c>
    </row>
    <row r="14" spans="1:8" ht="30.75" customHeight="1" thickBot="1" x14ac:dyDescent="0.35">
      <c r="C14" s="17"/>
      <c r="D14" s="31" t="s">
        <v>10</v>
      </c>
      <c r="E14" s="25"/>
      <c r="F14" s="26"/>
      <c r="G14" s="31" t="s">
        <v>14</v>
      </c>
    </row>
    <row r="15" spans="1:8" ht="30.75" customHeight="1" thickBot="1" x14ac:dyDescent="0.35">
      <c r="C15" s="17"/>
      <c r="D15" s="32" t="s">
        <v>11</v>
      </c>
      <c r="E15" s="25"/>
      <c r="F15" s="26"/>
      <c r="G15" s="31" t="s">
        <v>15</v>
      </c>
    </row>
    <row r="16" spans="1:8" ht="30.75" customHeight="1" thickBot="1" x14ac:dyDescent="0.35">
      <c r="C16" s="17"/>
      <c r="D16" s="32" t="s">
        <v>12</v>
      </c>
      <c r="E16" s="25"/>
      <c r="F16" s="26"/>
      <c r="G16" s="27"/>
    </row>
    <row r="17" spans="3:7" ht="30.75" customHeight="1" thickBot="1" x14ac:dyDescent="0.35">
      <c r="C17" s="17"/>
      <c r="D17" s="32" t="s">
        <v>13</v>
      </c>
      <c r="E17" s="25"/>
      <c r="F17" s="26"/>
      <c r="G17" s="27"/>
    </row>
    <row r="18" spans="3:7" ht="24.75" customHeight="1" x14ac:dyDescent="0.3">
      <c r="C18" s="17"/>
      <c r="D18" s="20"/>
      <c r="E18" s="23"/>
      <c r="F18" s="20"/>
    </row>
    <row r="19" spans="3:7" ht="24.75" customHeight="1" x14ac:dyDescent="0.3">
      <c r="C19" s="17"/>
      <c r="D19" s="20"/>
      <c r="E19" s="23"/>
      <c r="F19" s="20"/>
    </row>
    <row r="20" spans="3:7" ht="18.75" customHeight="1" x14ac:dyDescent="0.25">
      <c r="C20" s="17"/>
      <c r="D20" s="15"/>
      <c r="E20" s="14"/>
      <c r="F20" s="15"/>
    </row>
  </sheetData>
  <printOptions horizontalCentered="1"/>
  <pageMargins left="0.5" right="0.5" top="0.5" bottom="0.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9"/>
    <pageSetUpPr autoPageBreaks="0" fitToPage="1"/>
  </sheetPr>
  <dimension ref="B3:J25"/>
  <sheetViews>
    <sheetView showGridLines="0" topLeftCell="A3" zoomScale="70" zoomScaleNormal="70" workbookViewId="0">
      <selection activeCell="F5" sqref="F5"/>
    </sheetView>
  </sheetViews>
  <sheetFormatPr defaultColWidth="6.5703125" defaultRowHeight="18.75" customHeight="1" x14ac:dyDescent="0.25"/>
  <cols>
    <col min="1" max="1" width="2.42578125" customWidth="1"/>
    <col min="2" max="2" width="51.28515625" style="1" bestFit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</cols>
  <sheetData>
    <row r="3" spans="2:10" ht="28.5" customHeight="1" thickBot="1" x14ac:dyDescent="0.5">
      <c r="B3" s="40" t="s">
        <v>5</v>
      </c>
      <c r="C3" s="10"/>
      <c r="D3" s="10"/>
      <c r="E3" s="10"/>
      <c r="F3" s="10"/>
      <c r="G3" s="11"/>
      <c r="H3" s="33" t="s">
        <v>8</v>
      </c>
      <c r="I3" s="12"/>
      <c r="J3" t="s">
        <v>4</v>
      </c>
    </row>
    <row r="4" spans="2:10" ht="34.5" customHeight="1" thickTop="1" x14ac:dyDescent="0.25"/>
    <row r="5" spans="2:10" ht="18.75" customHeight="1" x14ac:dyDescent="0.25">
      <c r="C5" s="35" t="s">
        <v>4</v>
      </c>
      <c r="D5" s="35" t="s">
        <v>10</v>
      </c>
      <c r="E5" s="36" t="s">
        <v>18</v>
      </c>
      <c r="G5" s="35" t="s">
        <v>4</v>
      </c>
      <c r="H5" s="35" t="s">
        <v>44</v>
      </c>
      <c r="I5" s="36" t="s">
        <v>18</v>
      </c>
    </row>
    <row r="6" spans="2:10" ht="18.75" customHeight="1" x14ac:dyDescent="0.25">
      <c r="C6" s="35"/>
      <c r="D6" s="35" t="s">
        <v>19</v>
      </c>
      <c r="E6" s="37">
        <v>2000</v>
      </c>
      <c r="G6" s="35"/>
      <c r="H6" s="35" t="s">
        <v>43</v>
      </c>
      <c r="I6" s="37">
        <v>200000</v>
      </c>
    </row>
    <row r="7" spans="2:10" ht="18.75" customHeight="1" x14ac:dyDescent="0.25">
      <c r="C7" s="35"/>
      <c r="D7" s="35" t="s">
        <v>20</v>
      </c>
      <c r="E7" s="37">
        <v>5000</v>
      </c>
      <c r="G7" s="35"/>
      <c r="H7" s="35" t="s">
        <v>42</v>
      </c>
      <c r="I7" s="37"/>
    </row>
    <row r="8" spans="2:10" ht="18.75" customHeight="1" x14ac:dyDescent="0.25">
      <c r="C8" s="35"/>
      <c r="D8" s="35" t="s">
        <v>21</v>
      </c>
      <c r="E8" s="37">
        <v>4000</v>
      </c>
      <c r="G8" s="35"/>
      <c r="H8" s="35" t="s">
        <v>41</v>
      </c>
      <c r="I8" s="37">
        <v>800</v>
      </c>
    </row>
    <row r="9" spans="2:10" ht="18.75" customHeight="1" x14ac:dyDescent="0.25">
      <c r="C9" s="35"/>
      <c r="D9" s="35" t="s">
        <v>22</v>
      </c>
      <c r="E9" s="37">
        <v>3300</v>
      </c>
      <c r="G9" s="35"/>
      <c r="H9" s="35" t="s">
        <v>40</v>
      </c>
      <c r="I9" s="37">
        <v>18000</v>
      </c>
    </row>
    <row r="10" spans="2:10" ht="18.75" customHeight="1" x14ac:dyDescent="0.25">
      <c r="C10" s="35"/>
      <c r="D10" s="35" t="s">
        <v>23</v>
      </c>
      <c r="E10" s="37">
        <v>7000</v>
      </c>
      <c r="G10" s="35"/>
      <c r="H10" s="35" t="s">
        <v>39</v>
      </c>
      <c r="I10" s="37">
        <v>10000</v>
      </c>
    </row>
    <row r="11" spans="2:10" ht="18.75" customHeight="1" x14ac:dyDescent="0.25">
      <c r="C11" s="35"/>
      <c r="D11" s="35" t="s">
        <v>24</v>
      </c>
      <c r="E11" s="37"/>
      <c r="G11" s="35"/>
      <c r="H11" s="35" t="s">
        <v>38</v>
      </c>
      <c r="I11" s="37"/>
    </row>
    <row r="12" spans="2:10" ht="18.75" customHeight="1" x14ac:dyDescent="0.25">
      <c r="C12" s="35"/>
      <c r="D12" s="35" t="s">
        <v>25</v>
      </c>
      <c r="E12" s="37"/>
      <c r="G12" s="35"/>
      <c r="H12" s="35" t="s">
        <v>37</v>
      </c>
      <c r="I12" s="37">
        <v>1500</v>
      </c>
    </row>
    <row r="13" spans="2:10" ht="18.75" customHeight="1" x14ac:dyDescent="0.25">
      <c r="B13" s="47">
        <f>TotalAssets</f>
        <v>331600</v>
      </c>
      <c r="C13" s="35"/>
      <c r="D13" s="35" t="s">
        <v>26</v>
      </c>
      <c r="E13" s="37">
        <v>25000</v>
      </c>
      <c r="I13" s="43"/>
    </row>
    <row r="14" spans="2:10" ht="18.75" customHeight="1" x14ac:dyDescent="0.25">
      <c r="B14" s="47"/>
      <c r="C14" s="41"/>
      <c r="D14" s="38" t="s">
        <v>27</v>
      </c>
      <c r="E14" s="42">
        <f>SUBTOTAL(109,tblCash[MONTANT])</f>
        <v>46300</v>
      </c>
      <c r="G14" s="41"/>
      <c r="H14" s="38" t="s">
        <v>27</v>
      </c>
      <c r="I14" s="42">
        <f>SUBTOTAL(109,tblPersonal[MONTANT])</f>
        <v>230300</v>
      </c>
    </row>
    <row r="15" spans="2:10" ht="18.75" customHeight="1" x14ac:dyDescent="0.25">
      <c r="B15" s="48" t="s">
        <v>17</v>
      </c>
      <c r="C15" s="46"/>
      <c r="D15" s="46"/>
      <c r="E15" s="46"/>
      <c r="G15" s="46"/>
      <c r="H15" s="46"/>
      <c r="I15" s="46"/>
    </row>
    <row r="16" spans="2:10" ht="18.75" customHeight="1" x14ac:dyDescent="0.25">
      <c r="B16" s="48"/>
    </row>
    <row r="17" spans="2:9" ht="18.75" customHeight="1" x14ac:dyDescent="0.25">
      <c r="B17" s="13"/>
      <c r="C17" s="35" t="s">
        <v>4</v>
      </c>
      <c r="D17" s="35" t="s">
        <v>11</v>
      </c>
      <c r="E17" s="36" t="s">
        <v>18</v>
      </c>
      <c r="G17" s="35" t="s">
        <v>4</v>
      </c>
      <c r="H17" s="35" t="s">
        <v>12</v>
      </c>
      <c r="I17" s="36" t="s">
        <v>18</v>
      </c>
    </row>
    <row r="18" spans="2:9" ht="18.75" customHeight="1" x14ac:dyDescent="0.25">
      <c r="B18" s="9"/>
      <c r="C18" s="35"/>
      <c r="D18" s="35" t="s">
        <v>28</v>
      </c>
      <c r="E18" s="37">
        <v>25000</v>
      </c>
      <c r="G18" s="35"/>
      <c r="H18" s="35" t="s">
        <v>34</v>
      </c>
      <c r="I18" s="37"/>
    </row>
    <row r="19" spans="2:9" ht="18.75" customHeight="1" x14ac:dyDescent="0.25">
      <c r="C19" s="35"/>
      <c r="D19" s="35" t="s">
        <v>29</v>
      </c>
      <c r="E19" s="37"/>
      <c r="G19" s="35"/>
      <c r="H19" s="35" t="s">
        <v>35</v>
      </c>
      <c r="I19" s="37">
        <v>20000</v>
      </c>
    </row>
    <row r="20" spans="2:9" ht="18.75" customHeight="1" x14ac:dyDescent="0.25">
      <c r="C20" s="35"/>
      <c r="D20" s="35" t="s">
        <v>30</v>
      </c>
      <c r="E20" s="37"/>
      <c r="G20" s="35"/>
      <c r="H20" s="35" t="s">
        <v>36</v>
      </c>
      <c r="I20" s="37" t="s">
        <v>4</v>
      </c>
    </row>
    <row r="21" spans="2:9" ht="18.75" customHeight="1" x14ac:dyDescent="0.25">
      <c r="C21" s="35"/>
      <c r="D21" s="35" t="s">
        <v>31</v>
      </c>
      <c r="E21" s="37">
        <v>5000</v>
      </c>
      <c r="G21" s="35"/>
      <c r="H21" s="35"/>
      <c r="I21" s="37"/>
    </row>
    <row r="22" spans="2:9" ht="18.75" customHeight="1" x14ac:dyDescent="0.25">
      <c r="C22" s="35"/>
      <c r="D22" s="35" t="s">
        <v>32</v>
      </c>
      <c r="E22" s="37">
        <v>5000</v>
      </c>
      <c r="G22" s="35"/>
      <c r="H22" s="35"/>
      <c r="I22" s="37"/>
    </row>
    <row r="23" spans="2:9" ht="18.75" customHeight="1" x14ac:dyDescent="0.25">
      <c r="C23" s="35"/>
      <c r="D23" s="35" t="s">
        <v>33</v>
      </c>
      <c r="E23" s="37"/>
      <c r="G23" s="35"/>
      <c r="H23" s="35"/>
      <c r="I23" s="37"/>
    </row>
    <row r="24" spans="2:9" ht="18.75" customHeight="1" x14ac:dyDescent="0.25">
      <c r="C24" s="38"/>
      <c r="D24" s="38" t="s">
        <v>27</v>
      </c>
      <c r="E24" s="39">
        <f>SUBTOTAL(109,tblInvestments[MONTANT])</f>
        <v>35000</v>
      </c>
      <c r="G24" s="38"/>
      <c r="H24" s="38" t="s">
        <v>27</v>
      </c>
      <c r="I24" s="39">
        <f>SUBTOTAL(109,tblRetirement[MONTANT])</f>
        <v>20000</v>
      </c>
    </row>
    <row r="25" spans="2:9" ht="18.75" customHeight="1" x14ac:dyDescent="0.25">
      <c r="C25" s="46"/>
      <c r="D25" s="46"/>
      <c r="E25" s="46"/>
      <c r="G25" s="46"/>
      <c r="H25" s="46"/>
      <c r="I25" s="46"/>
    </row>
  </sheetData>
  <mergeCells count="6">
    <mergeCell ref="G25:I25"/>
    <mergeCell ref="B13:B14"/>
    <mergeCell ref="B15:B16"/>
    <mergeCell ref="C15:E15"/>
    <mergeCell ref="G15:I15"/>
    <mergeCell ref="C25:E25"/>
  </mergeCells>
  <printOptions horizontalCentered="1"/>
  <pageMargins left="0.7" right="0.7" top="0.75" bottom="0.75" header="0.3" footer="0.3"/>
  <pageSetup scale="89" fitToHeight="0" orientation="landscape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autoPageBreaks="0" fitToPage="1"/>
  </sheetPr>
  <dimension ref="B3:J16"/>
  <sheetViews>
    <sheetView showGridLines="0" zoomScale="80" zoomScaleNormal="80" workbookViewId="0">
      <selection activeCell="D19" sqref="D19"/>
    </sheetView>
  </sheetViews>
  <sheetFormatPr defaultColWidth="6.5703125" defaultRowHeight="18.75" customHeight="1" x14ac:dyDescent="0.25"/>
  <cols>
    <col min="1" max="1" width="2.42578125" customWidth="1"/>
    <col min="2" max="2" width="53" bestFit="1" customWidth="1"/>
    <col min="3" max="3" width="2.7109375" customWidth="1"/>
    <col min="4" max="4" width="26.140625" customWidth="1"/>
    <col min="5" max="5" width="14.7109375" customWidth="1"/>
    <col min="6" max="6" width="5.5703125" customWidth="1"/>
    <col min="7" max="7" width="2.7109375" customWidth="1"/>
    <col min="8" max="8" width="26.140625" customWidth="1"/>
    <col min="9" max="9" width="14.7109375" customWidth="1"/>
    <col min="10" max="10" width="2.42578125" customWidth="1"/>
    <col min="17" max="17" width="21.7109375" customWidth="1"/>
  </cols>
  <sheetData>
    <row r="3" spans="2:10" ht="28.5" customHeight="1" thickBot="1" x14ac:dyDescent="0.5">
      <c r="B3" s="40" t="s">
        <v>6</v>
      </c>
      <c r="C3" s="10"/>
      <c r="D3" s="10"/>
      <c r="E3" s="12"/>
      <c r="F3" s="10"/>
      <c r="G3" s="28"/>
      <c r="H3" s="33" t="s">
        <v>60</v>
      </c>
      <c r="I3" s="10"/>
      <c r="J3" t="s">
        <v>4</v>
      </c>
    </row>
    <row r="4" spans="2:10" ht="34.5" customHeight="1" thickTop="1" x14ac:dyDescent="0.25">
      <c r="B4" s="1"/>
    </row>
    <row r="5" spans="2:10" ht="18.75" customHeight="1" x14ac:dyDescent="0.25">
      <c r="C5" s="35" t="s">
        <v>4</v>
      </c>
      <c r="D5" s="35" t="s">
        <v>45</v>
      </c>
      <c r="E5" s="36" t="s">
        <v>46</v>
      </c>
      <c r="G5" s="35" t="s">
        <v>4</v>
      </c>
      <c r="H5" s="35" t="s">
        <v>15</v>
      </c>
      <c r="I5" s="36" t="s">
        <v>46</v>
      </c>
    </row>
    <row r="6" spans="2:10" ht="18.75" customHeight="1" x14ac:dyDescent="0.25">
      <c r="C6" s="35"/>
      <c r="D6" s="35" t="s">
        <v>47</v>
      </c>
      <c r="E6" s="37">
        <v>1200</v>
      </c>
      <c r="G6" s="35"/>
      <c r="H6" s="35" t="s">
        <v>53</v>
      </c>
      <c r="I6" s="37">
        <v>4000</v>
      </c>
    </row>
    <row r="7" spans="2:10" ht="18.75" customHeight="1" x14ac:dyDescent="0.25">
      <c r="C7" s="35"/>
      <c r="D7" s="35" t="s">
        <v>48</v>
      </c>
      <c r="E7" s="37">
        <v>500</v>
      </c>
      <c r="G7" s="35"/>
      <c r="H7" s="35" t="s">
        <v>54</v>
      </c>
      <c r="I7" s="37"/>
    </row>
    <row r="8" spans="2:10" ht="18.75" customHeight="1" x14ac:dyDescent="0.25">
      <c r="C8" s="35"/>
      <c r="D8" s="35" t="s">
        <v>49</v>
      </c>
      <c r="E8" s="37"/>
      <c r="G8" s="35"/>
      <c r="H8" s="35" t="s">
        <v>55</v>
      </c>
      <c r="I8" s="37">
        <v>155000</v>
      </c>
    </row>
    <row r="9" spans="2:10" ht="18.75" customHeight="1" x14ac:dyDescent="0.25">
      <c r="C9" s="35"/>
      <c r="D9" s="35" t="s">
        <v>50</v>
      </c>
      <c r="E9" s="37"/>
      <c r="G9" s="35"/>
      <c r="H9" s="35" t="s">
        <v>56</v>
      </c>
      <c r="I9" s="37"/>
    </row>
    <row r="10" spans="2:10" ht="18.75" customHeight="1" x14ac:dyDescent="0.25">
      <c r="C10" s="35"/>
      <c r="D10" s="35" t="s">
        <v>51</v>
      </c>
      <c r="E10" s="37">
        <v>12000</v>
      </c>
      <c r="G10" s="35"/>
      <c r="H10" s="35" t="s">
        <v>57</v>
      </c>
      <c r="I10" s="37">
        <v>5000</v>
      </c>
    </row>
    <row r="11" spans="2:10" ht="18.75" customHeight="1" x14ac:dyDescent="0.25">
      <c r="C11" s="35"/>
      <c r="D11" s="35" t="s">
        <v>52</v>
      </c>
      <c r="E11" s="37">
        <v>2000</v>
      </c>
      <c r="G11" s="35"/>
      <c r="H11" s="35" t="s">
        <v>58</v>
      </c>
      <c r="I11" s="37"/>
    </row>
    <row r="12" spans="2:10" ht="18.75" customHeight="1" x14ac:dyDescent="0.25">
      <c r="C12" s="35"/>
      <c r="D12" s="35" t="s">
        <v>33</v>
      </c>
      <c r="E12" s="37">
        <v>1000</v>
      </c>
      <c r="G12" s="35"/>
      <c r="H12" s="35" t="s">
        <v>33</v>
      </c>
      <c r="I12" s="37">
        <v>500</v>
      </c>
    </row>
    <row r="13" spans="2:10" ht="18.75" customHeight="1" x14ac:dyDescent="0.25">
      <c r="B13" s="47">
        <f>TotalLiabilites</f>
        <v>181200</v>
      </c>
      <c r="E13" s="43"/>
      <c r="G13" s="35"/>
      <c r="H13" s="35"/>
      <c r="I13" s="37"/>
    </row>
    <row r="14" spans="2:10" ht="18.75" customHeight="1" x14ac:dyDescent="0.25">
      <c r="B14" s="47"/>
      <c r="C14" s="35"/>
      <c r="D14" s="38" t="s">
        <v>27</v>
      </c>
      <c r="E14" s="39">
        <f>SUBTOTAL(109,tblUnsecured[DETTE])</f>
        <v>16700</v>
      </c>
      <c r="G14" s="35"/>
      <c r="H14" s="38" t="s">
        <v>27</v>
      </c>
      <c r="I14" s="39">
        <f>SUBTOTAL(109,tblSecured[DETTE])</f>
        <v>164500</v>
      </c>
    </row>
    <row r="15" spans="2:10" ht="18.75" customHeight="1" x14ac:dyDescent="0.25">
      <c r="B15" s="48" t="s">
        <v>59</v>
      </c>
    </row>
    <row r="16" spans="2:10" ht="18.75" customHeight="1" x14ac:dyDescent="0.25">
      <c r="B16" s="48"/>
    </row>
  </sheetData>
  <mergeCells count="2">
    <mergeCell ref="B13:B14"/>
    <mergeCell ref="B15:B16"/>
  </mergeCells>
  <printOptions horizontalCentered="1"/>
  <pageMargins left="0.7" right="0.7" top="0.75" bottom="0.75" header="0.3" footer="0.3"/>
  <pageSetup scale="89" fitToHeight="0" orientation="landscape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23"/>
  <sheetViews>
    <sheetView workbookViewId="0">
      <selection activeCell="B20" sqref="B20"/>
    </sheetView>
  </sheetViews>
  <sheetFormatPr defaultColWidth="6.5703125" defaultRowHeight="12.75" x14ac:dyDescent="0.25"/>
  <cols>
    <col min="1" max="1" width="13.28515625" customWidth="1"/>
    <col min="2" max="2" width="15.85546875" customWidth="1"/>
    <col min="3" max="3" width="14.28515625" customWidth="1"/>
  </cols>
  <sheetData>
    <row r="2" spans="2:3" x14ac:dyDescent="0.25">
      <c r="B2" t="s">
        <v>3</v>
      </c>
    </row>
    <row r="11" spans="2:3" ht="15.75" x14ac:dyDescent="0.3">
      <c r="B11" s="8" t="str">
        <f>tblCash[[#Headers],[TRÉSORERIE]]</f>
        <v>TRÉSORERIE</v>
      </c>
      <c r="C11" s="7">
        <f>SUM(tblCash[MONTANT])</f>
        <v>46300</v>
      </c>
    </row>
    <row r="12" spans="2:3" ht="15.75" x14ac:dyDescent="0.3">
      <c r="B12" s="8" t="str">
        <f>tblInvestments[[#Headers],[INVESTISSEMENTS]]</f>
        <v>INVESTISSEMENTS</v>
      </c>
      <c r="C12" s="7">
        <f>SUM(tblInvestments[MONTANT])</f>
        <v>35000</v>
      </c>
    </row>
    <row r="13" spans="2:3" ht="15.75" x14ac:dyDescent="0.3">
      <c r="B13" s="8" t="str">
        <f>tblRetirement[[#Headers],[RETRAITE]]</f>
        <v>RETRAITE</v>
      </c>
      <c r="C13" s="7">
        <f>SUM(tblRetirement[MONTANT])</f>
        <v>20000</v>
      </c>
    </row>
    <row r="14" spans="2:3" ht="15.75" x14ac:dyDescent="0.3">
      <c r="B14" s="8" t="str">
        <f>tblPersonal[[#Headers],[PERSONNEL]]</f>
        <v>PERSONNEL</v>
      </c>
      <c r="C14" s="7">
        <f>SUM(tblPersonal[MONTANT])</f>
        <v>230300</v>
      </c>
    </row>
    <row r="15" spans="2:3" ht="15.75" x14ac:dyDescent="0.3">
      <c r="B15" s="3" t="s">
        <v>0</v>
      </c>
      <c r="C15" s="4">
        <f>SUM(tblCash[MONTANT],tblInvestments[MONTANT],tblRetirement[MONTANT],tblPersonal[MONTANT])</f>
        <v>331600</v>
      </c>
    </row>
    <row r="18" spans="2:3" ht="15.75" x14ac:dyDescent="0.3">
      <c r="B18" s="8" t="str">
        <f>tblUnsecured[[#Headers],[NON COUVERT]]</f>
        <v>NON COUVERT</v>
      </c>
      <c r="C18" s="7">
        <f>SUM(tblUnsecured[DETTE])</f>
        <v>16700</v>
      </c>
    </row>
    <row r="19" spans="2:3" ht="15.75" x14ac:dyDescent="0.3">
      <c r="B19" s="8" t="str">
        <f>tblSecured[[#Headers],[COUVERT]]</f>
        <v>COUVERT</v>
      </c>
      <c r="C19" s="7">
        <f>SUM(tblSecured[DETTE])</f>
        <v>164500</v>
      </c>
    </row>
    <row r="20" spans="2:3" ht="15.75" x14ac:dyDescent="0.3">
      <c r="B20" s="3" t="s">
        <v>1</v>
      </c>
      <c r="C20" s="4">
        <f>SUM(tblUnsecured[DETTE],tblSecured[DETTE])</f>
        <v>181200</v>
      </c>
    </row>
    <row r="22" spans="2:3" x14ac:dyDescent="0.25">
      <c r="B22" s="2"/>
      <c r="C22" s="2"/>
    </row>
    <row r="23" spans="2:3" ht="15.75" x14ac:dyDescent="0.3">
      <c r="B23" s="5" t="s">
        <v>2</v>
      </c>
      <c r="C23" s="6">
        <f>C15-C20</f>
        <v>150400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LocComments xmlns="4873beb7-5857-4685-be1f-d57550cc96cc" xsi:nil="true"/>
    <ThumbnailAssetId xmlns="4873beb7-5857-4685-be1f-d57550cc96cc" xsi:nil="true"/>
    <PrimaryImageGen xmlns="4873beb7-5857-4685-be1f-d57550cc96cc">true</PrimaryImageGen>
    <LegacyData xmlns="4873beb7-5857-4685-be1f-d57550cc96cc" xsi:nil="true"/>
    <LocRecommendedHandoff xmlns="4873beb7-5857-4685-be1f-d57550cc96cc" xsi:nil="true"/>
    <BusinessGroup xmlns="4873beb7-5857-4685-be1f-d57550cc96cc" xsi:nil="true"/>
    <BlockPublish xmlns="4873beb7-5857-4685-be1f-d57550cc96cc">false</BlockPublish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FeatureTagsTaxHTField0 xmlns="4873beb7-5857-4685-be1f-d57550cc96cc">
      <Terms xmlns="http://schemas.microsoft.com/office/infopath/2007/PartnerControls"/>
    </FeatureTagsTaxHTField0>
    <PublishStatusLookup xmlns="4873beb7-5857-4685-be1f-d57550cc96cc">
      <Value>1366969</Value>
    </PublishStatusLookup>
    <Providers xmlns="4873beb7-5857-4685-be1f-d57550cc96cc" xsi:nil="true"/>
    <MachineTranslated xmlns="4873beb7-5857-4685-be1f-d57550cc96cc">false</MachineTranslated>
    <OriginalSourceMarket xmlns="4873beb7-5857-4685-be1f-d57550cc96cc" xsi:nil="true"/>
    <APDescription xmlns="4873beb7-5857-4685-be1f-d57550cc96cc">Ever wanted to know how much you're worth? This easy to use template will calculate that for you. Simply input your assets and liabilities and visually see the results.
</APDescription>
    <ClipArtFilename xmlns="4873beb7-5857-4685-be1f-d57550cc96cc" xsi:nil="true"/>
    <ContentItem xmlns="4873beb7-5857-4685-be1f-d57550cc96cc" xsi:nil="true"/>
    <TPInstallLocation xmlns="4873beb7-5857-4685-be1f-d57550cc96cc" xsi:nil="true"/>
    <PublishTargets xmlns="4873beb7-5857-4685-be1f-d57550cc96cc">OfficeOnlineVNext</PublishTargets>
    <TimesCloned xmlns="4873beb7-5857-4685-be1f-d57550cc96cc" xsi:nil="true"/>
    <AssetStart xmlns="4873beb7-5857-4685-be1f-d57550cc96cc">2011-12-14T23:39:00+00:00</AssetStart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TPClientView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>Complete</TemplateStatus>
    <InternalTagsTaxHTField0 xmlns="4873beb7-5857-4685-be1f-d57550cc96cc">
      <Terms xmlns="http://schemas.microsoft.com/office/infopath/2007/PartnerControls"/>
    </InternalTagsTaxHTField0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2035-01-01T08:00:00+00:00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SubmitterId xmlns="4873beb7-5857-4685-be1f-d57550cc96cc" xsi:nil="true"/>
    <EditorialTags xmlns="4873beb7-5857-4685-be1f-d57550cc96cc" xsi:nil="true"/>
    <ApprovalLog xmlns="4873beb7-5857-4685-be1f-d57550cc96cc" xsi:nil="true"/>
    <AssetType xmlns="4873beb7-5857-4685-be1f-d57550cc96cc">TP</AssetType>
    <BugNumber xmlns="4873beb7-5857-4685-be1f-d57550cc96cc" xsi:nil="true"/>
    <CSXSubmissionDate xmlns="4873beb7-5857-4685-be1f-d57550cc96cc" xsi:nil="true"/>
    <CSXUpdate xmlns="4873beb7-5857-4685-be1f-d57550cc96cc">false</CSXUpdate>
    <Milestone xmlns="4873beb7-5857-4685-be1f-d57550cc96cc" xsi:nil="true"/>
    <RecommendationsModifier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TP102802355</AssetId>
    <IntlLocPriority xmlns="4873beb7-5857-4685-be1f-d57550cc96cc" xsi:nil="true"/>
    <PolicheckWords xmlns="4873beb7-5857-4685-be1f-d57550cc96cc" xsi:nil="true"/>
    <TPLaunchHelpLink xmlns="4873beb7-5857-4685-be1f-d57550cc96cc" xsi:nil="true"/>
    <TPApplication xmlns="4873beb7-5857-4685-be1f-d57550cc96cc" xsi:nil="true"/>
    <CrawlForDependencies xmlns="4873beb7-5857-4685-be1f-d57550cc96cc">false</CrawlForDependencies>
    <HandoffToMSDN xmlns="4873beb7-5857-4685-be1f-d57550cc96cc" xsi:nil="true"/>
    <PlannedPubDate xmlns="4873beb7-5857-4685-be1f-d57550cc96cc" xsi:nil="true"/>
    <IntlLangReviewer xmlns="4873beb7-5857-4685-be1f-d57550cc96cc" xsi:nil="true"/>
    <TrustLevel xmlns="4873beb7-5857-4685-be1f-d57550cc96cc">1 Microsoft Managed Content</TrustLevel>
    <LocLastLocAttemptVersionLookup xmlns="4873beb7-5857-4685-be1f-d57550cc96cc">712748</LocLastLocAttemptVersionLookup>
    <IsSearchable xmlns="4873beb7-5857-4685-be1f-d57550cc96cc">true</IsSearchable>
    <TemplateTemplateType xmlns="4873beb7-5857-4685-be1f-d57550cc96cc">Excel Spreadsheet Template</TemplateTemplateType>
    <CampaignTagsTaxHTField0 xmlns="4873beb7-5857-4685-be1f-d57550cc96cc">
      <Terms xmlns="http://schemas.microsoft.com/office/infopath/2007/PartnerControls"/>
    </CampaignTagsTaxHTField0>
    <TPNamespace xmlns="4873beb7-5857-4685-be1f-d57550cc96cc" xsi:nil="true"/>
    <TaxCatchAll xmlns="4873beb7-5857-4685-be1f-d57550cc96cc"/>
    <Markets xmlns="4873beb7-5857-4685-be1f-d57550cc96cc"/>
    <UAProjectedTotalWords xmlns="4873beb7-5857-4685-be1f-d57550cc96cc" xsi:nil="true"/>
    <IntlLangReview xmlns="4873beb7-5857-4685-be1f-d57550cc96cc">false</IntlLangReview>
    <OutputCachingOn xmlns="4873beb7-5857-4685-be1f-d57550cc96cc">false</OutputCachingOn>
    <AverageRating xmlns="4873beb7-5857-4685-be1f-d57550cc96cc" xsi:nil="true"/>
    <APAuthor xmlns="4873beb7-5857-4685-be1f-d57550cc96cc">
      <UserInfo>
        <DisplayName>REDMOND\v-aptall</DisplayName>
        <AccountId>2566</AccountId>
        <AccountType/>
      </UserInfo>
    </APAuthor>
    <LocManualTestRequired xmlns="4873beb7-5857-4685-be1f-d57550cc96cc">false</LocManualTestRequired>
    <TPCommandLine xmlns="4873beb7-5857-4685-be1f-d57550cc96cc" xsi:nil="true"/>
    <TPAppVersion xmlns="4873beb7-5857-4685-be1f-d57550cc96cc" xsi:nil="true"/>
    <EditorialStatus xmlns="4873beb7-5857-4685-be1f-d57550cc96cc">Complete</EditorialStatus>
    <LastModifiedDateTime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LocMarketGroupTiers2 xmlns="4873beb7-5857-4685-be1f-d57550cc96c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94D6CDC-838F-4539-8BCB-62707D8710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3133EA-3230-4678-97BB-C7E816A5227B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873beb7-5857-4685-be1f-d57550cc96c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88339C-284F-4790-A890-8F28ACD3AC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VUE D'ENSEMBLE</vt:lpstr>
      <vt:lpstr>ACTIFS</vt:lpstr>
      <vt:lpstr>PASSIFS</vt:lpstr>
      <vt:lpstr>calculations</vt:lpstr>
      <vt:lpstr>NetWorth</vt:lpstr>
      <vt:lpstr>'VUE D''ENSEMBLE'!Print_Area</vt:lpstr>
      <vt:lpstr>TotalAssets</vt:lpstr>
      <vt:lpstr>TotalLiabilites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2012-05-24T22:25:18Z</dcterms:created>
  <dcterms:modified xsi:type="dcterms:W3CDTF">2018-09-29T11:22:10Z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CampaignTags">
    <vt:lpwstr/>
  </property>
  <property fmtid="{D5CDD505-2E9C-101B-9397-08002B2CF9AE}" pid="7" name="ScenarioTags">
    <vt:lpwstr/>
  </property>
</Properties>
</file>